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bdoscanrevisionas-my.sharepoint.com/personal/moped_bdo_dk/Documents/Working/"/>
    </mc:Choice>
  </mc:AlternateContent>
  <xr:revisionPtr revIDLastSave="0" documentId="8_{5F8FFA11-730D-469E-9373-93B055F8CE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regning af godtgørelse" sheetId="1" r:id="rId1"/>
    <sheet name="Årsopgørelse" sheetId="4" r:id="rId2"/>
    <sheet name="Vejledning og satser" sheetId="2" r:id="rId3"/>
  </sheets>
  <definedNames>
    <definedName name="_xlnm.Print_Area" localSheetId="2">'Vejledning og satser'!$A$1:$J$44</definedName>
    <definedName name="Virksomhedstyp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B2" i="4"/>
  <c r="C26" i="1"/>
  <c r="C22" i="1"/>
  <c r="C23" i="1" l="1"/>
  <c r="E83" i="1"/>
  <c r="E84" i="1" s="1"/>
  <c r="D83" i="1"/>
  <c r="D84" i="1" s="1"/>
  <c r="B84" i="1"/>
  <c r="F6" i="1"/>
  <c r="C9" i="4"/>
  <c r="D9" i="4"/>
  <c r="E9" i="4"/>
  <c r="B9" i="4"/>
</calcChain>
</file>

<file path=xl/sharedStrings.xml><?xml version="1.0" encoding="utf-8"?>
<sst xmlns="http://schemas.openxmlformats.org/spreadsheetml/2006/main" count="133" uniqueCount="103">
  <si>
    <t>Godtgørelse af energiafgifter</t>
  </si>
  <si>
    <t>1) Vælg oplysninger om virksomheden</t>
  </si>
  <si>
    <t>Blå felter = tastefelter</t>
  </si>
  <si>
    <t>Fordeling af energiforbrug</t>
  </si>
  <si>
    <t>År:</t>
  </si>
  <si>
    <t>2022Q4</t>
  </si>
  <si>
    <t>NB: FORBRUGSMÅNED 
VÆLG KORREKT MD</t>
  </si>
  <si>
    <t>Erhverv</t>
  </si>
  <si>
    <t>Virksomhedstype:</t>
  </si>
  <si>
    <t>Selskab</t>
  </si>
  <si>
    <t>Delvist momsfradrag:</t>
  </si>
  <si>
    <t>Nej</t>
  </si>
  <si>
    <t>Fradragsberettiget</t>
  </si>
  <si>
    <t>1. kvartal</t>
  </si>
  <si>
    <t>2) Indtast periodens betalte forbrug</t>
  </si>
  <si>
    <t>(produktion mv.)</t>
  </si>
  <si>
    <t>varmt vand og komfortkøling*</t>
  </si>
  <si>
    <t>El*</t>
  </si>
  <si>
    <t>kWh</t>
  </si>
  <si>
    <t>El**</t>
  </si>
  <si>
    <t>Olie og flaskegas</t>
  </si>
  <si>
    <t>afgiftsbeløb</t>
  </si>
  <si>
    <t>Olie</t>
  </si>
  <si>
    <t>Ej fradrag</t>
  </si>
  <si>
    <t>Natur- og bygas</t>
  </si>
  <si>
    <t>Gas</t>
  </si>
  <si>
    <t>Kul</t>
  </si>
  <si>
    <t>Vand</t>
  </si>
  <si>
    <t>Vand (undtagen januar 2021)</t>
  </si>
  <si>
    <t>m3</t>
  </si>
  <si>
    <t>* Fastsættes ved måling</t>
  </si>
  <si>
    <t>Vand (kun januar 2021)</t>
  </si>
  <si>
    <t>3) Godtgørelsesberettiget for perioden</t>
  </si>
  <si>
    <t>Debet</t>
  </si>
  <si>
    <t>Kredit</t>
  </si>
  <si>
    <t>El-afgift</t>
  </si>
  <si>
    <t>Kr.</t>
  </si>
  <si>
    <t>kto i balance</t>
  </si>
  <si>
    <t>kto i resultat</t>
  </si>
  <si>
    <t>Olie og flaskegas afgift</t>
  </si>
  <si>
    <t>Natur- og bygas afgift</t>
  </si>
  <si>
    <t>Kul-afgift</t>
  </si>
  <si>
    <t>Vand-afgift</t>
  </si>
  <si>
    <t>4) Indtast periodens godtgørelse i arket "Årsopgørelse"</t>
  </si>
  <si>
    <t>Fordeling af privat og erhverv (hjælpeberegning)</t>
  </si>
  <si>
    <t>Privat</t>
  </si>
  <si>
    <t>Fakturabeløb</t>
  </si>
  <si>
    <r>
      <rPr>
        <sz val="10"/>
        <color theme="1"/>
        <rFont val="Trebuchet MS"/>
        <family val="2"/>
      </rPr>
      <t>kr.</t>
    </r>
    <r>
      <rPr>
        <i/>
        <sz val="10"/>
        <color theme="1"/>
        <rFont val="Trebuchet MS"/>
        <family val="2"/>
      </rPr>
      <t xml:space="preserve">    m/moms</t>
    </r>
  </si>
  <si>
    <t>kr.</t>
  </si>
  <si>
    <t>u/moms</t>
  </si>
  <si>
    <r>
      <rPr>
        <sz val="10"/>
        <color theme="1"/>
        <rFont val="Trebuchet MS"/>
        <family val="2"/>
      </rPr>
      <t>kr.</t>
    </r>
    <r>
      <rPr>
        <i/>
        <sz val="10"/>
        <color theme="1"/>
        <rFont val="Trebuchet MS"/>
        <family val="2"/>
      </rPr>
      <t xml:space="preserve">    u/moms</t>
    </r>
  </si>
  <si>
    <t>HUSK at kontrollere anvendte satser i arket "Vejledning og satser"</t>
  </si>
  <si>
    <t>Årsopgørelse energiafgifter</t>
  </si>
  <si>
    <t>Vedr. år:</t>
  </si>
  <si>
    <t>El</t>
  </si>
  <si>
    <t>2. kvartal</t>
  </si>
  <si>
    <t>3. kvartal</t>
  </si>
  <si>
    <t>4. kvartal</t>
  </si>
  <si>
    <t>I alt</t>
  </si>
  <si>
    <t>Betingelser for godtgørelse af energiafgift</t>
  </si>
  <si>
    <t>Hovedbetingelserne for godtgørelse er følgende:</t>
  </si>
  <si>
    <t>1.</t>
  </si>
  <si>
    <t>At virksomheden har fradrag for momsen af energiudgifterne</t>
  </si>
  <si>
    <t>2.</t>
  </si>
  <si>
    <t>At virksomheden selv forbruger energien</t>
  </si>
  <si>
    <t>3.</t>
  </si>
  <si>
    <t xml:space="preserve">For brændsler gælder videre, at energien ikke må anvendes til rumvarme/varmt vand eller </t>
  </si>
  <si>
    <t xml:space="preserve">komfortkøling. For el er forbrug til disse formål omfattet af adgangen til godtgørelse på samme </t>
  </si>
  <si>
    <t>vilkår som procesforbrug.</t>
  </si>
  <si>
    <t>Komfortkøling dækker almindeligvis over køling fra airconditionanlæg i butikker og kontorer.</t>
  </si>
  <si>
    <t>Altså køling der alene sker for at skabe en temperatur, der er passende for de ansatte og</t>
  </si>
  <si>
    <t>kunderne. Energi til køling af fx frysere og kølediske i supermarkeder er ikke komfortkøling.</t>
  </si>
  <si>
    <t>Afgifter på olie, gas og kul til motordrift er ikke fradragsberettiget.</t>
  </si>
  <si>
    <t>Virksomheder med delvis momsfradrag er berettiget til godtgørelse efter samme forhold</t>
  </si>
  <si>
    <t>(%), som de har momsfradrag.</t>
  </si>
  <si>
    <t>Ændring i godtgørelse på vand gælder for leverancer fra 1. februar (fakturadato ej relevant).</t>
  </si>
  <si>
    <t xml:space="preserve">Hvis der er fakturaer, der gælder for både perioden før og efter 1. februar, skal der ske </t>
  </si>
  <si>
    <t>forholdsmæssig fordeling.</t>
  </si>
  <si>
    <t>Energi til flere formål</t>
  </si>
  <si>
    <t>Hvis samme energikilde anvendes til både rumvarme/køling og proces skal der foretages en</t>
  </si>
  <si>
    <t>fordeling af forbruget. Der kan kun opnås refusion for den del af afgifterne, der kan henføres</t>
  </si>
  <si>
    <t>til produktionsomkostningerne.</t>
  </si>
  <si>
    <t>En sådan fordeling kan foretages på basis af målere, altså ved at måle det faktiske forbrug.</t>
  </si>
  <si>
    <t>Alternativt kan fordelingen ske på baggrund af en kvadratmeterberegning e.l.</t>
  </si>
  <si>
    <t xml:space="preserve"> </t>
  </si>
  <si>
    <t>Energiforbrug i forbindelse med udlejning</t>
  </si>
  <si>
    <t>Der kan ikke opnås godtgørelse for energiforbrug, som videresælges til en lejer.</t>
  </si>
  <si>
    <t>Afgiften skal derimod angives overfor lejeren, der i givet fald kan få refunderet denne.</t>
  </si>
  <si>
    <t>Energiafgifter (årstal og satser kan opdateres)</t>
  </si>
  <si>
    <t>Procesformål</t>
  </si>
  <si>
    <t>2022H1</t>
  </si>
  <si>
    <t>2022Q3</t>
  </si>
  <si>
    <t>El (øre/kWh)</t>
  </si>
  <si>
    <t>Olie/gas/kul</t>
  </si>
  <si>
    <t>Vand (kr/m3)</t>
  </si>
  <si>
    <t>Rumvarme, varmt vand og komfortkøling</t>
  </si>
  <si>
    <t>2023H1</t>
  </si>
  <si>
    <t>2023H2</t>
  </si>
  <si>
    <t>** Kun relevant for liberale erhverv før 2023</t>
  </si>
  <si>
    <t>* Fra 2021 hele elforbruget, undtagen liberale erhverv dog i 2023</t>
  </si>
  <si>
    <t>Senest opdateret 4/1 2023</t>
  </si>
  <si>
    <r>
      <t xml:space="preserve">Energi benyttet til </t>
    </r>
    <r>
      <rPr>
        <b/>
        <sz val="10"/>
        <color theme="9" tint="-0.249977111117893"/>
        <rFont val="Trebuchet MS"/>
        <family val="2"/>
      </rPr>
      <t>procesformål</t>
    </r>
  </si>
  <si>
    <r>
      <t xml:space="preserve">Energi benyttet til </t>
    </r>
    <r>
      <rPr>
        <b/>
        <sz val="10"/>
        <color theme="9" tint="-0.249977111117893"/>
        <rFont val="Trebuchet MS"/>
        <family val="2"/>
      </rPr>
      <t>rumvarme,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</si>
</sst>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3" tint="0.79998168889431442"/>
      <name val="Trebuchet MS"/>
      <family val="2"/>
    </font>
    <font>
      <u/>
      <sz val="10"/>
      <color theme="1"/>
      <name val="Trebuchet MS"/>
      <family val="2"/>
    </font>
    <font>
      <u/>
      <sz val="10"/>
      <color theme="3" tint="0.79998168889431442"/>
      <name val="Trebuchet MS"/>
      <family val="2"/>
    </font>
    <font>
      <i/>
      <sz val="10"/>
      <color theme="1"/>
      <name val="Trebuchet MS"/>
      <family val="2"/>
    </font>
    <font>
      <sz val="8"/>
      <color theme="1"/>
      <name val="Trebuchet MS"/>
      <family val="2"/>
    </font>
    <font>
      <i/>
      <sz val="9"/>
      <color theme="1"/>
      <name val="Trebuchet MS"/>
      <family val="2"/>
    </font>
    <font>
      <sz val="11"/>
      <color theme="2"/>
      <name val="Calibri"/>
      <family val="2"/>
      <scheme val="minor"/>
    </font>
    <font>
      <i/>
      <sz val="8"/>
      <color theme="1"/>
      <name val="Trebuchet MS"/>
      <family val="2"/>
    </font>
    <font>
      <b/>
      <u/>
      <sz val="14"/>
      <color theme="1"/>
      <name val="Trebuchet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9" tint="-0.249977111117893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Protection="1">
      <protection locked="0" hidden="1"/>
    </xf>
    <xf numFmtId="0" fontId="0" fillId="3" borderId="0" xfId="0" applyFill="1"/>
    <xf numFmtId="0" fontId="9" fillId="3" borderId="0" xfId="0" applyFont="1" applyFill="1"/>
    <xf numFmtId="0" fontId="0" fillId="0" borderId="0" xfId="0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3" fillId="3" borderId="1" xfId="0" applyFont="1" applyFill="1" applyBorder="1" applyProtection="1">
      <protection hidden="1"/>
    </xf>
    <xf numFmtId="0" fontId="9" fillId="3" borderId="2" xfId="0" applyFont="1" applyFill="1" applyBorder="1" applyProtection="1">
      <protection hidden="1"/>
    </xf>
    <xf numFmtId="0" fontId="4" fillId="3" borderId="2" xfId="0" applyFont="1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11" fillId="3" borderId="0" xfId="0" applyFont="1" applyFill="1" applyProtection="1">
      <protection hidden="1"/>
    </xf>
    <xf numFmtId="0" fontId="7" fillId="3" borderId="0" xfId="0" applyFont="1" applyFill="1"/>
    <xf numFmtId="0" fontId="9" fillId="3" borderId="0" xfId="0" applyFont="1" applyFill="1" applyAlignment="1">
      <alignment horizontal="left"/>
    </xf>
    <xf numFmtId="3" fontId="9" fillId="4" borderId="10" xfId="0" applyNumberFormat="1" applyFont="1" applyFill="1" applyBorder="1" applyAlignment="1">
      <alignment horizontal="right"/>
    </xf>
    <xf numFmtId="0" fontId="12" fillId="3" borderId="0" xfId="0" applyFont="1" applyFill="1"/>
    <xf numFmtId="0" fontId="12" fillId="3" borderId="5" xfId="0" applyFont="1" applyFill="1" applyBorder="1"/>
    <xf numFmtId="0" fontId="13" fillId="3" borderId="0" xfId="0" applyFont="1" applyFill="1"/>
    <xf numFmtId="0" fontId="8" fillId="3" borderId="4" xfId="0" applyFont="1" applyFill="1" applyBorder="1"/>
    <xf numFmtId="0" fontId="8" fillId="3" borderId="0" xfId="0" applyFont="1" applyFill="1"/>
    <xf numFmtId="0" fontId="14" fillId="3" borderId="0" xfId="0" applyFont="1" applyFill="1"/>
    <xf numFmtId="0" fontId="14" fillId="3" borderId="5" xfId="0" applyFont="1" applyFill="1" applyBorder="1"/>
    <xf numFmtId="0" fontId="8" fillId="3" borderId="5" xfId="0" applyFont="1" applyFill="1" applyBorder="1"/>
    <xf numFmtId="0" fontId="15" fillId="3" borderId="5" xfId="0" applyFont="1" applyFill="1" applyBorder="1"/>
    <xf numFmtId="0" fontId="16" fillId="3" borderId="5" xfId="0" applyFont="1" applyFill="1" applyBorder="1"/>
    <xf numFmtId="0" fontId="10" fillId="3" borderId="0" xfId="0" applyFont="1" applyFill="1"/>
    <xf numFmtId="0" fontId="11" fillId="3" borderId="0" xfId="0" applyFont="1" applyFill="1"/>
    <xf numFmtId="0" fontId="3" fillId="3" borderId="1" xfId="0" applyFont="1" applyFill="1" applyBorder="1"/>
    <xf numFmtId="0" fontId="9" fillId="3" borderId="3" xfId="0" applyFont="1" applyFill="1" applyBorder="1"/>
    <xf numFmtId="0" fontId="17" fillId="3" borderId="0" xfId="0" applyFont="1" applyFill="1" applyAlignment="1">
      <alignment horizontal="center"/>
    </xf>
    <xf numFmtId="0" fontId="7" fillId="3" borderId="0" xfId="0" applyFont="1" applyFill="1" applyProtection="1">
      <protection locked="0" hidden="1"/>
    </xf>
    <xf numFmtId="3" fontId="3" fillId="4" borderId="10" xfId="0" applyNumberFormat="1" applyFont="1" applyFill="1" applyBorder="1" applyAlignment="1">
      <alignment horizontal="right"/>
    </xf>
    <xf numFmtId="0" fontId="8" fillId="3" borderId="2" xfId="0" applyFont="1" applyFill="1" applyBorder="1"/>
    <xf numFmtId="0" fontId="17" fillId="2" borderId="14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2" xfId="0" applyFont="1" applyFill="1" applyBorder="1"/>
    <xf numFmtId="0" fontId="17" fillId="3" borderId="0" xfId="0" applyFont="1" applyFill="1"/>
    <xf numFmtId="0" fontId="17" fillId="3" borderId="0" xfId="0" quotePrefix="1" applyFont="1" applyFill="1" applyAlignment="1">
      <alignment horizontal="right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10" fontId="3" fillId="3" borderId="4" xfId="2" applyNumberFormat="1" applyFont="1" applyFill="1" applyBorder="1" applyProtection="1">
      <protection hidden="1"/>
    </xf>
    <xf numFmtId="10" fontId="3" fillId="3" borderId="0" xfId="2" applyNumberFormat="1" applyFont="1" applyFill="1" applyBorder="1" applyProtection="1">
      <protection hidden="1"/>
    </xf>
    <xf numFmtId="10" fontId="3" fillId="3" borderId="5" xfId="2" applyNumberFormat="1" applyFont="1" applyFill="1" applyBorder="1" applyProtection="1">
      <protection hidden="1"/>
    </xf>
    <xf numFmtId="0" fontId="20" fillId="3" borderId="0" xfId="0" applyFont="1" applyFill="1" applyProtection="1">
      <protection hidden="1"/>
    </xf>
    <xf numFmtId="2" fontId="20" fillId="3" borderId="0" xfId="0" applyNumberFormat="1" applyFont="1" applyFill="1" applyProtection="1">
      <protection hidden="1"/>
    </xf>
    <xf numFmtId="165" fontId="20" fillId="3" borderId="0" xfId="2" applyNumberFormat="1" applyFont="1" applyFill="1" applyProtection="1">
      <protection hidden="1"/>
    </xf>
    <xf numFmtId="0" fontId="20" fillId="3" borderId="0" xfId="0" applyFont="1" applyFill="1"/>
    <xf numFmtId="0" fontId="4" fillId="3" borderId="6" xfId="0" applyFont="1" applyFill="1" applyBorder="1" applyProtection="1">
      <protection locked="0" hidden="1"/>
    </xf>
    <xf numFmtId="0" fontId="21" fillId="3" borderId="0" xfId="0" applyFont="1" applyFill="1" applyAlignment="1">
      <alignment horizontal="right"/>
    </xf>
    <xf numFmtId="0" fontId="19" fillId="3" borderId="0" xfId="0" applyFont="1" applyFill="1"/>
    <xf numFmtId="0" fontId="24" fillId="3" borderId="0" xfId="0" applyFont="1" applyFill="1"/>
    <xf numFmtId="2" fontId="3" fillId="3" borderId="7" xfId="0" applyNumberFormat="1" applyFont="1" applyFill="1" applyBorder="1" applyProtection="1">
      <protection hidden="1"/>
    </xf>
    <xf numFmtId="0" fontId="5" fillId="3" borderId="7" xfId="0" applyFont="1" applyFill="1" applyBorder="1" applyAlignment="1" applyProtection="1">
      <alignment horizontal="left"/>
      <protection hidden="1"/>
    </xf>
    <xf numFmtId="164" fontId="3" fillId="3" borderId="8" xfId="1" applyFont="1" applyFill="1" applyBorder="1" applyProtection="1">
      <protection hidden="1"/>
    </xf>
    <xf numFmtId="10" fontId="3" fillId="3" borderId="7" xfId="0" applyNumberFormat="1" applyFont="1" applyFill="1" applyBorder="1" applyAlignment="1" applyProtection="1">
      <alignment horizontal="right"/>
      <protection hidden="1"/>
    </xf>
    <xf numFmtId="0" fontId="4" fillId="3" borderId="1" xfId="0" applyFont="1" applyFill="1" applyBorder="1" applyProtection="1">
      <protection locked="0" hidden="1"/>
    </xf>
    <xf numFmtId="2" fontId="3" fillId="3" borderId="2" xfId="0" applyNumberFormat="1" applyFont="1" applyFill="1" applyBorder="1" applyProtection="1">
      <protection hidden="1"/>
    </xf>
    <xf numFmtId="10" fontId="3" fillId="3" borderId="2" xfId="0" applyNumberFormat="1" applyFont="1" applyFill="1" applyBorder="1" applyAlignment="1" applyProtection="1">
      <alignment horizontal="right"/>
      <protection hidden="1"/>
    </xf>
    <xf numFmtId="164" fontId="3" fillId="3" borderId="3" xfId="1" applyFont="1" applyFill="1" applyBorder="1" applyProtection="1">
      <protection hidden="1"/>
    </xf>
    <xf numFmtId="2" fontId="3" fillId="3" borderId="8" xfId="0" applyNumberFormat="1" applyFont="1" applyFill="1" applyBorder="1" applyProtection="1">
      <protection hidden="1"/>
    </xf>
    <xf numFmtId="3" fontId="3" fillId="5" borderId="10" xfId="0" applyNumberFormat="1" applyFont="1" applyFill="1" applyBorder="1" applyAlignment="1">
      <alignment horizontal="left" wrapText="1"/>
    </xf>
    <xf numFmtId="0" fontId="2" fillId="0" borderId="0" xfId="0" applyFont="1" applyProtection="1">
      <protection locked="0" hidden="1"/>
    </xf>
    <xf numFmtId="0" fontId="2" fillId="3" borderId="0" xfId="0" applyFont="1" applyFill="1"/>
    <xf numFmtId="0" fontId="2" fillId="3" borderId="5" xfId="0" applyFont="1" applyFill="1" applyBorder="1"/>
    <xf numFmtId="0" fontId="2" fillId="3" borderId="4" xfId="0" applyFont="1" applyFill="1" applyBorder="1"/>
    <xf numFmtId="0" fontId="2" fillId="2" borderId="0" xfId="0" applyFont="1" applyFill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9" fontId="2" fillId="2" borderId="10" xfId="2" applyFont="1" applyFill="1" applyBorder="1" applyProtection="1">
      <protection locked="0"/>
    </xf>
    <xf numFmtId="0" fontId="2" fillId="3" borderId="0" xfId="0" applyFont="1" applyFill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/>
    <xf numFmtId="3" fontId="2" fillId="2" borderId="10" xfId="0" applyNumberFormat="1" applyFont="1" applyFill="1" applyBorder="1" applyProtection="1"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vertical="center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/>
    <xf numFmtId="0" fontId="2" fillId="3" borderId="0" xfId="0" applyFont="1" applyFill="1" applyProtection="1">
      <protection locked="0" hidden="1"/>
    </xf>
    <xf numFmtId="4" fontId="2" fillId="2" borderId="0" xfId="0" applyNumberFormat="1" applyFont="1" applyFill="1" applyProtection="1">
      <protection locked="0"/>
    </xf>
    <xf numFmtId="4" fontId="2" fillId="4" borderId="10" xfId="0" applyNumberFormat="1" applyFont="1" applyFill="1" applyBorder="1"/>
    <xf numFmtId="0" fontId="2" fillId="3" borderId="0" xfId="0" applyFont="1" applyFill="1" applyProtection="1">
      <protection hidden="1"/>
    </xf>
    <xf numFmtId="4" fontId="2" fillId="4" borderId="0" xfId="0" applyNumberFormat="1" applyFont="1" applyFill="1"/>
    <xf numFmtId="0" fontId="2" fillId="3" borderId="0" xfId="0" applyFont="1" applyFill="1" applyProtection="1">
      <protection locked="0"/>
    </xf>
    <xf numFmtId="3" fontId="2" fillId="4" borderId="11" xfId="0" applyNumberFormat="1" applyFont="1" applyFill="1" applyBorder="1" applyAlignment="1" applyProtection="1">
      <alignment horizontal="right"/>
      <protection locked="0"/>
    </xf>
    <xf numFmtId="3" fontId="2" fillId="3" borderId="12" xfId="0" applyNumberFormat="1" applyFont="1" applyFill="1" applyBorder="1" applyProtection="1">
      <protection locked="0"/>
    </xf>
    <xf numFmtId="0" fontId="2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4" fillId="3" borderId="15" xfId="0" applyFont="1" applyFill="1" applyBorder="1" applyProtection="1">
      <protection locked="0" hidden="1"/>
    </xf>
    <xf numFmtId="2" fontId="3" fillId="3" borderId="16" xfId="0" applyNumberFormat="1" applyFont="1" applyFill="1" applyBorder="1" applyProtection="1">
      <protection hidden="1"/>
    </xf>
    <xf numFmtId="2" fontId="3" fillId="3" borderId="17" xfId="0" applyNumberFormat="1" applyFont="1" applyFill="1" applyBorder="1" applyProtection="1">
      <protection hidden="1"/>
    </xf>
    <xf numFmtId="10" fontId="3" fillId="3" borderId="17" xfId="0" applyNumberFormat="1" applyFont="1" applyFill="1" applyBorder="1" applyAlignment="1" applyProtection="1">
      <alignment horizontal="right"/>
      <protection hidden="1"/>
    </xf>
    <xf numFmtId="164" fontId="3" fillId="3" borderId="16" xfId="1" applyFont="1" applyFill="1" applyBorder="1" applyProtection="1">
      <protection hidden="1"/>
    </xf>
    <xf numFmtId="2" fontId="3" fillId="3" borderId="16" xfId="0" applyNumberFormat="1" applyFont="1" applyFill="1" applyBorder="1" applyProtection="1">
      <protection locked="0"/>
    </xf>
    <xf numFmtId="0" fontId="1" fillId="3" borderId="0" xfId="0" applyFont="1" applyFill="1" applyAlignment="1">
      <alignment horizontal="left"/>
    </xf>
    <xf numFmtId="0" fontId="1" fillId="3" borderId="2" xfId="0" applyFont="1" applyFill="1" applyBorder="1"/>
    <xf numFmtId="0" fontId="25" fillId="3" borderId="2" xfId="0" applyFont="1" applyFill="1" applyBorder="1"/>
    <xf numFmtId="3" fontId="3" fillId="2" borderId="10" xfId="0" applyNumberFormat="1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17"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  <border>
        <left/>
        <right/>
        <top/>
        <bottom/>
      </border>
    </dxf>
    <dxf>
      <font>
        <color theme="2"/>
      </font>
      <fill>
        <patternFill>
          <bgColor theme="2"/>
        </patternFill>
      </fill>
      <border>
        <left/>
        <right/>
        <top/>
        <bottom/>
      </border>
    </dxf>
    <dxf>
      <font>
        <color theme="2"/>
      </font>
      <fill>
        <patternFill>
          <bgColor theme="2"/>
        </patternFill>
      </fill>
      <border>
        <left/>
        <right/>
        <top/>
        <bottom/>
      </border>
    </dxf>
    <dxf>
      <font>
        <color theme="2"/>
      </font>
      <fill>
        <patternFill>
          <bgColor theme="2"/>
        </patternFill>
      </fill>
      <border>
        <left/>
        <right/>
        <top/>
        <bottom/>
      </border>
    </dxf>
    <dxf>
      <font>
        <color theme="2"/>
      </font>
      <fill>
        <patternFill>
          <bgColor theme="2"/>
        </patternFill>
      </fill>
    </dxf>
    <dxf>
      <fill>
        <patternFill>
          <bgColor theme="6" tint="0.39994506668294322"/>
        </patternFill>
      </fill>
    </dxf>
    <dxf>
      <font>
        <color theme="2"/>
      </font>
      <fill>
        <patternFill>
          <bgColor theme="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H87"/>
  <sheetViews>
    <sheetView showGridLines="0" tabSelected="1" showRuler="0" zoomScaleNormal="100" zoomScalePageLayoutView="157" workbookViewId="0">
      <selection activeCell="B7" sqref="B7"/>
    </sheetView>
  </sheetViews>
  <sheetFormatPr defaultColWidth="0" defaultRowHeight="14.4" zeroHeight="1" x14ac:dyDescent="0.35"/>
  <cols>
    <col min="1" max="1" width="27.5546875" style="12" customWidth="1"/>
    <col min="2" max="2" width="12.44140625" style="12" bestFit="1" customWidth="1"/>
    <col min="3" max="3" width="13.44140625" style="12" customWidth="1"/>
    <col min="4" max="4" width="21.6640625" style="12" customWidth="1"/>
    <col min="5" max="5" width="13.109375" style="12" customWidth="1"/>
    <col min="6" max="6" width="13" style="12" customWidth="1"/>
    <col min="7" max="8" width="9.109375" style="30" hidden="1" customWidth="1"/>
    <col min="9" max="16384" width="0" style="30" hidden="1"/>
  </cols>
  <sheetData>
    <row r="1" spans="1:8" s="1" customFormat="1" ht="18" x14ac:dyDescent="0.35">
      <c r="A1" s="87" t="s">
        <v>0</v>
      </c>
      <c r="B1" s="87"/>
      <c r="C1" s="87"/>
      <c r="D1" s="87"/>
      <c r="E1" s="87"/>
      <c r="F1" s="87"/>
      <c r="G1" s="61"/>
      <c r="H1" s="61"/>
    </row>
    <row r="2" spans="1:8" s="1" customFormat="1" ht="10.5" customHeight="1" x14ac:dyDescent="0.35">
      <c r="A2" s="15"/>
      <c r="B2" s="62"/>
      <c r="C2" s="62"/>
      <c r="D2" s="62"/>
      <c r="E2" s="62"/>
      <c r="F2" s="62"/>
      <c r="G2" s="61"/>
      <c r="H2" s="61"/>
    </row>
    <row r="3" spans="1:8" s="1" customFormat="1" ht="15" x14ac:dyDescent="0.35">
      <c r="A3" s="16" t="s">
        <v>1</v>
      </c>
      <c r="B3" s="63"/>
      <c r="C3" s="63"/>
      <c r="D3" s="63"/>
      <c r="E3" s="63" t="s">
        <v>2</v>
      </c>
      <c r="F3" s="63"/>
      <c r="G3" s="61"/>
      <c r="H3" s="61"/>
    </row>
    <row r="4" spans="1:8" s="1" customFormat="1" ht="15" x14ac:dyDescent="0.35">
      <c r="A4" s="17"/>
      <c r="B4" s="62"/>
      <c r="C4" s="62"/>
      <c r="D4" s="64" t="s">
        <v>3</v>
      </c>
      <c r="E4" s="18"/>
      <c r="F4" s="62"/>
      <c r="G4" s="61"/>
      <c r="H4" s="61"/>
    </row>
    <row r="5" spans="1:8" s="1" customFormat="1" ht="28.8" x14ac:dyDescent="0.35">
      <c r="A5" s="62" t="s">
        <v>4</v>
      </c>
      <c r="B5" s="62"/>
      <c r="C5" s="65" t="s">
        <v>96</v>
      </c>
      <c r="D5" s="60" t="s">
        <v>6</v>
      </c>
      <c r="E5" s="29" t="s">
        <v>7</v>
      </c>
      <c r="F5" s="62"/>
      <c r="G5" s="61"/>
      <c r="H5" s="61"/>
    </row>
    <row r="6" spans="1:8" s="1" customFormat="1" x14ac:dyDescent="0.35">
      <c r="A6" s="62" t="s">
        <v>8</v>
      </c>
      <c r="B6" s="62"/>
      <c r="C6" s="66" t="s">
        <v>9</v>
      </c>
      <c r="D6" s="67">
        <v>0.5</v>
      </c>
      <c r="E6" s="67">
        <v>0.5</v>
      </c>
      <c r="F6" s="68" t="str">
        <f>IF(SUM(D6:E6)=0,"Indtast fordeling",IF(SUM(D6:E6)=100%,"100%","Skal være 100%"))</f>
        <v>100%</v>
      </c>
      <c r="G6" s="61"/>
      <c r="H6" s="61"/>
    </row>
    <row r="7" spans="1:8" s="1" customFormat="1" x14ac:dyDescent="0.35">
      <c r="A7" s="62" t="s">
        <v>10</v>
      </c>
      <c r="B7" s="62"/>
      <c r="C7" s="69" t="s">
        <v>11</v>
      </c>
      <c r="D7" s="67">
        <v>0.5</v>
      </c>
      <c r="E7" s="36" t="s">
        <v>12</v>
      </c>
      <c r="F7" s="62"/>
      <c r="G7" s="61"/>
      <c r="H7" s="61"/>
    </row>
    <row r="8" spans="1:8" s="1" customFormat="1" x14ac:dyDescent="0.35">
      <c r="A8" s="62"/>
      <c r="B8" s="62"/>
      <c r="C8" s="62"/>
      <c r="D8" s="62"/>
      <c r="E8" s="62"/>
      <c r="F8" s="62"/>
      <c r="G8" s="61"/>
      <c r="H8" s="61"/>
    </row>
    <row r="9" spans="1:8" s="1" customFormat="1" ht="15" x14ac:dyDescent="0.35">
      <c r="A9" s="16" t="s">
        <v>14</v>
      </c>
      <c r="B9" s="63"/>
      <c r="C9" s="63"/>
      <c r="D9" s="63"/>
      <c r="E9" s="63"/>
      <c r="F9" s="63"/>
      <c r="G9" s="61"/>
      <c r="H9" s="61"/>
    </row>
    <row r="10" spans="1:8" s="1" customFormat="1" x14ac:dyDescent="0.35">
      <c r="A10" s="97" t="s">
        <v>101</v>
      </c>
      <c r="B10" s="88"/>
      <c r="C10" s="88"/>
      <c r="D10" s="98" t="s">
        <v>102</v>
      </c>
      <c r="E10" s="62"/>
      <c r="F10" s="62"/>
      <c r="G10" s="61"/>
      <c r="H10" s="61"/>
    </row>
    <row r="11" spans="1:8" s="1" customFormat="1" x14ac:dyDescent="0.35">
      <c r="A11" s="70" t="s">
        <v>15</v>
      </c>
      <c r="B11" s="70"/>
      <c r="C11" s="70"/>
      <c r="D11" s="99" t="s">
        <v>16</v>
      </c>
      <c r="E11" s="62"/>
      <c r="F11" s="62"/>
      <c r="G11" s="61"/>
      <c r="H11" s="61"/>
    </row>
    <row r="12" spans="1:8" s="1" customFormat="1" x14ac:dyDescent="0.35">
      <c r="A12" s="19"/>
      <c r="B12" s="62"/>
      <c r="C12" s="62"/>
      <c r="D12" s="32"/>
      <c r="E12" s="62"/>
      <c r="F12" s="62"/>
      <c r="G12" s="61"/>
      <c r="H12" s="61"/>
    </row>
    <row r="13" spans="1:8" s="1" customFormat="1" x14ac:dyDescent="0.35">
      <c r="A13" s="62" t="s">
        <v>17</v>
      </c>
      <c r="B13" s="72">
        <v>0</v>
      </c>
      <c r="C13" s="62" t="s">
        <v>18</v>
      </c>
      <c r="D13" s="71" t="s">
        <v>19</v>
      </c>
      <c r="E13" s="72">
        <v>0</v>
      </c>
      <c r="F13" s="62" t="s">
        <v>18</v>
      </c>
      <c r="G13" s="61"/>
      <c r="H13" s="61"/>
    </row>
    <row r="14" spans="1:8" s="1" customFormat="1" x14ac:dyDescent="0.35">
      <c r="A14" s="62" t="s">
        <v>20</v>
      </c>
      <c r="B14" s="73">
        <v>0</v>
      </c>
      <c r="C14" s="74" t="s">
        <v>21</v>
      </c>
      <c r="D14" s="71" t="s">
        <v>22</v>
      </c>
      <c r="E14" s="33" t="s">
        <v>23</v>
      </c>
      <c r="F14" s="74"/>
      <c r="G14" s="61"/>
      <c r="H14" s="61"/>
    </row>
    <row r="15" spans="1:8" s="1" customFormat="1" x14ac:dyDescent="0.35">
      <c r="A15" s="62" t="s">
        <v>24</v>
      </c>
      <c r="B15" s="73">
        <v>0</v>
      </c>
      <c r="C15" s="74" t="s">
        <v>21</v>
      </c>
      <c r="D15" s="71" t="s">
        <v>25</v>
      </c>
      <c r="E15" s="33" t="s">
        <v>23</v>
      </c>
      <c r="F15" s="74"/>
      <c r="G15" s="61"/>
      <c r="H15" s="61"/>
    </row>
    <row r="16" spans="1:8" s="1" customFormat="1" x14ac:dyDescent="0.35">
      <c r="A16" s="62" t="s">
        <v>26</v>
      </c>
      <c r="B16" s="73">
        <v>0</v>
      </c>
      <c r="C16" s="74" t="s">
        <v>21</v>
      </c>
      <c r="D16" s="71" t="s">
        <v>27</v>
      </c>
      <c r="E16" s="33" t="s">
        <v>23</v>
      </c>
      <c r="F16" s="74"/>
      <c r="G16" s="61"/>
      <c r="H16" s="61"/>
    </row>
    <row r="17" spans="1:8" s="1" customFormat="1" x14ac:dyDescent="0.35">
      <c r="A17" s="62" t="s">
        <v>28</v>
      </c>
      <c r="B17" s="73">
        <v>0</v>
      </c>
      <c r="C17" s="74" t="s">
        <v>29</v>
      </c>
      <c r="D17" s="35" t="s">
        <v>30</v>
      </c>
      <c r="E17" s="75"/>
      <c r="F17" s="74"/>
      <c r="G17" s="61"/>
      <c r="H17" s="61"/>
    </row>
    <row r="18" spans="1:8" s="1" customFormat="1" x14ac:dyDescent="0.35">
      <c r="A18" s="62" t="s">
        <v>31</v>
      </c>
      <c r="B18" s="73">
        <v>0</v>
      </c>
      <c r="C18" s="74" t="s">
        <v>29</v>
      </c>
      <c r="D18" s="35"/>
      <c r="E18" s="75"/>
      <c r="F18" s="74"/>
      <c r="G18" s="61"/>
      <c r="H18" s="61"/>
    </row>
    <row r="19" spans="1:8" s="1" customFormat="1" x14ac:dyDescent="0.35">
      <c r="A19" s="49" t="s">
        <v>99</v>
      </c>
      <c r="B19" s="76"/>
      <c r="C19" s="74"/>
      <c r="D19" s="35" t="s">
        <v>98</v>
      </c>
      <c r="E19" s="75"/>
      <c r="F19" s="74"/>
      <c r="G19" s="61"/>
      <c r="H19" s="61"/>
    </row>
    <row r="20" spans="1:8" s="1" customFormat="1" ht="15" x14ac:dyDescent="0.35">
      <c r="A20" s="16" t="s">
        <v>32</v>
      </c>
      <c r="B20" s="63"/>
      <c r="C20" s="63"/>
      <c r="D20" s="63"/>
      <c r="E20" s="63"/>
      <c r="F20" s="21"/>
      <c r="G20" s="61"/>
      <c r="H20" s="61"/>
    </row>
    <row r="21" spans="1:8" s="1" customFormat="1" x14ac:dyDescent="0.35">
      <c r="A21" s="62"/>
      <c r="B21" s="62"/>
      <c r="C21" s="62"/>
      <c r="D21" s="62"/>
      <c r="E21" s="68" t="s">
        <v>33</v>
      </c>
      <c r="F21" s="68" t="s">
        <v>34</v>
      </c>
      <c r="G21" s="61"/>
      <c r="H21" s="61"/>
    </row>
    <row r="22" spans="1:8" s="1" customFormat="1" x14ac:dyDescent="0.35">
      <c r="A22" s="62" t="s">
        <v>35</v>
      </c>
      <c r="B22" s="62"/>
      <c r="C22" s="31">
        <f>(IF(B13&gt;0,B13*(HLOOKUP($C$5,'Vejledning og satser'!$A$37:$G$39,2,FALSE)/100),"0")+IF(E13&gt;0,E13*HLOOKUP($C$5,'Vejledning og satser'!$C$43:$G$44,2,FALSE)/100,"0"))*IF($C$6="Selskab",TRUE,$E$6)*IF($C$7="Nej",TRUE,$D$7)</f>
        <v>0</v>
      </c>
      <c r="D22" s="62" t="s">
        <v>36</v>
      </c>
      <c r="E22" s="100" t="s">
        <v>37</v>
      </c>
      <c r="F22" s="100" t="s">
        <v>38</v>
      </c>
      <c r="G22" s="61"/>
      <c r="H22" s="61"/>
    </row>
    <row r="23" spans="1:8" s="1" customFormat="1" x14ac:dyDescent="0.35">
      <c r="A23" s="62" t="s">
        <v>39</v>
      </c>
      <c r="B23" s="62"/>
      <c r="C23" s="31">
        <f>IF(B14&gt;0,B14*(1-HLOOKUP($C$5,'Vejledning og satser'!$A$37:$G$39,3,FALSE)),"0")*IF($C$6="Selskab",TRUE,$E$6)*IF($C$7="Nej",TRUE,$D$7)</f>
        <v>0</v>
      </c>
      <c r="D23" s="62" t="s">
        <v>36</v>
      </c>
      <c r="E23" s="100" t="s">
        <v>37</v>
      </c>
      <c r="F23" s="100" t="s">
        <v>38</v>
      </c>
      <c r="G23" s="61"/>
      <c r="H23" s="61"/>
    </row>
    <row r="24" spans="1:8" s="1" customFormat="1" x14ac:dyDescent="0.35">
      <c r="A24" s="62" t="s">
        <v>40</v>
      </c>
      <c r="B24" s="62"/>
      <c r="C24" s="31">
        <f>IF(B15&gt;0,B15*(1-HLOOKUP($C$5,'Vejledning og satser'!$A$37:$G$39,3,FALSE)),"0")*IF($C$6="Selskab",TRUE,$E$6)*IF($C$7="Nej",TRUE,$D$7)</f>
        <v>0</v>
      </c>
      <c r="D24" s="62" t="s">
        <v>36</v>
      </c>
      <c r="E24" s="100" t="s">
        <v>37</v>
      </c>
      <c r="F24" s="100" t="s">
        <v>38</v>
      </c>
      <c r="G24" s="61"/>
      <c r="H24" s="61"/>
    </row>
    <row r="25" spans="1:8" s="1" customFormat="1" x14ac:dyDescent="0.35">
      <c r="A25" s="62" t="s">
        <v>41</v>
      </c>
      <c r="B25" s="62"/>
      <c r="C25" s="31">
        <f>IF(B16&gt;0,B16*(1-HLOOKUP($C$5,'Vejledning og satser'!$A$37:$G$39,3,FALSE)),"0")*IF($C$6="Selskab",TRUE,$E$6)*IF($C$7="Nej",TRUE,$D$7)</f>
        <v>0</v>
      </c>
      <c r="D25" s="62" t="s">
        <v>36</v>
      </c>
      <c r="E25" s="100" t="s">
        <v>37</v>
      </c>
      <c r="F25" s="100" t="s">
        <v>38</v>
      </c>
      <c r="G25" s="61"/>
      <c r="H25" s="61"/>
    </row>
    <row r="26" spans="1:8" s="1" customFormat="1" x14ac:dyDescent="0.35">
      <c r="A26" s="62" t="s">
        <v>42</v>
      </c>
      <c r="B26" s="62"/>
      <c r="C26" s="31" t="str">
        <f>IF(B17+B18&gt;0,((B17*(HLOOKUP($C$5,'Vejledning og satser'!$A$37:$G$40,4,FALSE)))+IF(C5=2021,B18*(HLOOKUP("2021.2",'Vejledning og satser'!A37:G40,4,FALSE)),"0"))*IF($C$6="Selskab",TRUE,$E$6)*IF($C$7="Nej",TRUE,$D$7),"0")</f>
        <v>0</v>
      </c>
      <c r="D26" s="62" t="s">
        <v>36</v>
      </c>
      <c r="E26" s="100" t="s">
        <v>37</v>
      </c>
      <c r="F26" s="100" t="s">
        <v>38</v>
      </c>
      <c r="G26" s="61"/>
      <c r="H26" s="61"/>
    </row>
    <row r="27" spans="1:8" s="1" customFormat="1" x14ac:dyDescent="0.35">
      <c r="A27" s="62"/>
      <c r="B27" s="62"/>
      <c r="C27" s="62"/>
      <c r="D27" s="20"/>
      <c r="E27" s="62"/>
      <c r="F27" s="20"/>
      <c r="G27" s="61"/>
      <c r="H27" s="61"/>
    </row>
    <row r="28" spans="1:8" s="1" customFormat="1" x14ac:dyDescent="0.35">
      <c r="A28" s="22" t="s">
        <v>43</v>
      </c>
      <c r="B28" s="23"/>
      <c r="C28" s="23"/>
      <c r="D28" s="23"/>
      <c r="E28" s="23"/>
      <c r="F28" s="24"/>
      <c r="G28" s="61"/>
      <c r="H28" s="61"/>
    </row>
    <row r="29" spans="1:8" s="1" customFormat="1" ht="10.5" customHeight="1" x14ac:dyDescent="0.35">
      <c r="A29" s="19"/>
      <c r="B29" s="62"/>
      <c r="C29" s="62"/>
      <c r="D29" s="62"/>
      <c r="E29" s="62"/>
      <c r="F29" s="62"/>
      <c r="G29" s="77"/>
      <c r="H29" s="61"/>
    </row>
    <row r="30" spans="1:8" s="1" customFormat="1" hidden="1" x14ac:dyDescent="0.35">
      <c r="A30" s="78"/>
      <c r="B30" s="78"/>
      <c r="C30" s="78"/>
      <c r="D30" s="78"/>
      <c r="E30" s="78"/>
      <c r="F30" s="78"/>
      <c r="G30" s="61"/>
      <c r="H30" s="61"/>
    </row>
    <row r="31" spans="1:8" s="1" customFormat="1" hidden="1" x14ac:dyDescent="0.35">
      <c r="A31" s="78"/>
      <c r="B31" s="78"/>
      <c r="C31" s="78"/>
      <c r="D31" s="78"/>
      <c r="E31" s="78"/>
      <c r="F31" s="78"/>
      <c r="G31" s="61"/>
      <c r="H31" s="61"/>
    </row>
    <row r="32" spans="1:8" s="1" customFormat="1" hidden="1" x14ac:dyDescent="0.35">
      <c r="A32" s="78"/>
      <c r="B32" s="78"/>
      <c r="C32" s="78"/>
      <c r="D32" s="78"/>
      <c r="E32" s="78"/>
      <c r="F32" s="78"/>
      <c r="G32" s="61"/>
      <c r="H32" s="61"/>
    </row>
    <row r="33" spans="1:8" s="1" customFormat="1" hidden="1" x14ac:dyDescent="0.35">
      <c r="A33" s="78"/>
      <c r="B33" s="78"/>
      <c r="C33" s="78"/>
      <c r="D33" s="78"/>
      <c r="E33" s="78"/>
      <c r="F33" s="78"/>
      <c r="G33" s="61"/>
      <c r="H33" s="61"/>
    </row>
    <row r="34" spans="1:8" s="1" customFormat="1" hidden="1" x14ac:dyDescent="0.35">
      <c r="A34" s="78"/>
      <c r="B34" s="78"/>
      <c r="C34" s="78"/>
      <c r="D34" s="78"/>
      <c r="E34" s="78"/>
      <c r="F34" s="78"/>
      <c r="G34" s="61"/>
      <c r="H34" s="61"/>
    </row>
    <row r="35" spans="1:8" s="1" customFormat="1" hidden="1" x14ac:dyDescent="0.35">
      <c r="A35" s="78"/>
      <c r="B35" s="78"/>
      <c r="C35" s="78"/>
      <c r="D35" s="78"/>
      <c r="E35" s="78"/>
      <c r="F35" s="78"/>
      <c r="G35" s="61"/>
      <c r="H35" s="61"/>
    </row>
    <row r="36" spans="1:8" s="1" customFormat="1" hidden="1" x14ac:dyDescent="0.35">
      <c r="A36" s="78"/>
      <c r="B36" s="78"/>
      <c r="C36" s="78"/>
      <c r="D36" s="78"/>
      <c r="E36" s="78"/>
      <c r="F36" s="78"/>
      <c r="G36" s="61"/>
      <c r="H36" s="61"/>
    </row>
    <row r="37" spans="1:8" s="1" customFormat="1" hidden="1" x14ac:dyDescent="0.35">
      <c r="A37" s="78"/>
      <c r="B37" s="78"/>
      <c r="C37" s="78"/>
      <c r="D37" s="78"/>
      <c r="E37" s="78"/>
      <c r="F37" s="78"/>
      <c r="G37" s="61"/>
      <c r="H37" s="61"/>
    </row>
    <row r="38" spans="1:8" s="1" customFormat="1" hidden="1" x14ac:dyDescent="0.35">
      <c r="A38" s="78"/>
      <c r="B38" s="78"/>
      <c r="C38" s="78"/>
      <c r="D38" s="78"/>
      <c r="E38" s="78"/>
      <c r="F38" s="78"/>
      <c r="G38" s="61"/>
      <c r="H38" s="61"/>
    </row>
    <row r="39" spans="1:8" s="1" customFormat="1" hidden="1" x14ac:dyDescent="0.35">
      <c r="A39" s="78"/>
      <c r="B39" s="78"/>
      <c r="C39" s="78"/>
      <c r="D39" s="78"/>
      <c r="E39" s="78"/>
      <c r="F39" s="78"/>
      <c r="G39" s="61"/>
      <c r="H39" s="61"/>
    </row>
    <row r="40" spans="1:8" s="1" customFormat="1" hidden="1" x14ac:dyDescent="0.35">
      <c r="A40" s="78"/>
      <c r="B40" s="78"/>
      <c r="C40" s="78"/>
      <c r="D40" s="78"/>
      <c r="E40" s="78"/>
      <c r="F40" s="78"/>
      <c r="G40" s="61"/>
      <c r="H40" s="61"/>
    </row>
    <row r="41" spans="1:8" s="1" customFormat="1" hidden="1" x14ac:dyDescent="0.35">
      <c r="A41" s="78"/>
      <c r="B41" s="78"/>
      <c r="C41" s="78"/>
      <c r="D41" s="78"/>
      <c r="E41" s="78"/>
      <c r="F41" s="78"/>
      <c r="G41" s="61"/>
      <c r="H41" s="61"/>
    </row>
    <row r="42" spans="1:8" s="1" customFormat="1" hidden="1" x14ac:dyDescent="0.35">
      <c r="A42" s="78"/>
      <c r="B42" s="78"/>
      <c r="C42" s="78"/>
      <c r="D42" s="78"/>
      <c r="E42" s="78"/>
      <c r="F42" s="78"/>
      <c r="G42" s="61"/>
      <c r="H42" s="61"/>
    </row>
    <row r="43" spans="1:8" s="1" customFormat="1" hidden="1" x14ac:dyDescent="0.35">
      <c r="A43" s="78"/>
      <c r="B43" s="78"/>
      <c r="C43" s="78"/>
      <c r="D43" s="78"/>
      <c r="E43" s="78"/>
      <c r="F43" s="78"/>
      <c r="G43" s="61"/>
      <c r="H43" s="61"/>
    </row>
    <row r="44" spans="1:8" s="1" customFormat="1" hidden="1" x14ac:dyDescent="0.35">
      <c r="A44" s="78"/>
      <c r="B44" s="78"/>
      <c r="C44" s="78"/>
      <c r="D44" s="78"/>
      <c r="E44" s="78"/>
      <c r="F44" s="78"/>
      <c r="G44" s="61"/>
      <c r="H44" s="61"/>
    </row>
    <row r="45" spans="1:8" s="1" customFormat="1" hidden="1" x14ac:dyDescent="0.35">
      <c r="A45" s="78"/>
      <c r="B45" s="78"/>
      <c r="C45" s="78"/>
      <c r="D45" s="78"/>
      <c r="E45" s="78"/>
      <c r="F45" s="78"/>
      <c r="G45" s="61"/>
      <c r="H45" s="61"/>
    </row>
    <row r="46" spans="1:8" s="1" customFormat="1" hidden="1" x14ac:dyDescent="0.35">
      <c r="A46" s="78"/>
      <c r="B46" s="78"/>
      <c r="C46" s="78"/>
      <c r="D46" s="78"/>
      <c r="E46" s="78"/>
      <c r="F46" s="78"/>
      <c r="G46" s="61"/>
      <c r="H46" s="61"/>
    </row>
    <row r="47" spans="1:8" s="1" customFormat="1" hidden="1" x14ac:dyDescent="0.35">
      <c r="A47" s="78"/>
      <c r="B47" s="78"/>
      <c r="C47" s="78"/>
      <c r="D47" s="78"/>
      <c r="E47" s="78"/>
      <c r="F47" s="78"/>
      <c r="G47" s="61"/>
      <c r="H47" s="61"/>
    </row>
    <row r="48" spans="1:8" s="1" customFormat="1" hidden="1" x14ac:dyDescent="0.35">
      <c r="A48" s="78"/>
      <c r="B48" s="78"/>
      <c r="C48" s="78"/>
      <c r="D48" s="78"/>
      <c r="E48" s="78"/>
      <c r="F48" s="78"/>
      <c r="G48" s="61"/>
      <c r="H48" s="61"/>
    </row>
    <row r="49" spans="1:8" s="1" customFormat="1" hidden="1" x14ac:dyDescent="0.35">
      <c r="A49" s="78"/>
      <c r="B49" s="78"/>
      <c r="C49" s="78"/>
      <c r="D49" s="78"/>
      <c r="E49" s="78"/>
      <c r="F49" s="78"/>
      <c r="G49" s="61"/>
      <c r="H49" s="61"/>
    </row>
    <row r="50" spans="1:8" s="1" customFormat="1" hidden="1" x14ac:dyDescent="0.35">
      <c r="A50" s="78"/>
      <c r="B50" s="78"/>
      <c r="C50" s="78"/>
      <c r="D50" s="78"/>
      <c r="E50" s="78"/>
      <c r="F50" s="78"/>
      <c r="G50" s="61"/>
      <c r="H50" s="61"/>
    </row>
    <row r="51" spans="1:8" s="1" customFormat="1" hidden="1" x14ac:dyDescent="0.35">
      <c r="A51" s="78"/>
      <c r="B51" s="78"/>
      <c r="C51" s="78"/>
      <c r="D51" s="78"/>
      <c r="E51" s="78"/>
      <c r="F51" s="78"/>
      <c r="G51" s="61"/>
      <c r="H51" s="61"/>
    </row>
    <row r="52" spans="1:8" s="1" customFormat="1" hidden="1" x14ac:dyDescent="0.35">
      <c r="A52" s="78"/>
      <c r="B52" s="78"/>
      <c r="C52" s="78"/>
      <c r="D52" s="78"/>
      <c r="E52" s="78"/>
      <c r="F52" s="78"/>
      <c r="G52" s="61"/>
      <c r="H52" s="61"/>
    </row>
    <row r="53" spans="1:8" s="1" customFormat="1" hidden="1" x14ac:dyDescent="0.35">
      <c r="A53" s="78"/>
      <c r="B53" s="78"/>
      <c r="C53" s="78"/>
      <c r="D53" s="78"/>
      <c r="E53" s="78"/>
      <c r="F53" s="78"/>
      <c r="G53" s="61"/>
      <c r="H53" s="61"/>
    </row>
    <row r="54" spans="1:8" s="1" customFormat="1" hidden="1" x14ac:dyDescent="0.35">
      <c r="A54" s="78"/>
      <c r="B54" s="78"/>
      <c r="C54" s="78"/>
      <c r="D54" s="78"/>
      <c r="E54" s="78"/>
      <c r="F54" s="78"/>
      <c r="G54" s="61"/>
      <c r="H54" s="61"/>
    </row>
    <row r="55" spans="1:8" s="1" customFormat="1" hidden="1" x14ac:dyDescent="0.35">
      <c r="A55" s="78"/>
      <c r="B55" s="78"/>
      <c r="C55" s="78"/>
      <c r="D55" s="78"/>
      <c r="E55" s="78"/>
      <c r="F55" s="78"/>
      <c r="G55" s="61"/>
      <c r="H55" s="61"/>
    </row>
    <row r="56" spans="1:8" s="1" customFormat="1" hidden="1" x14ac:dyDescent="0.35">
      <c r="A56" s="78"/>
      <c r="B56" s="78"/>
      <c r="C56" s="78"/>
      <c r="D56" s="78"/>
      <c r="E56" s="78"/>
      <c r="F56" s="78"/>
      <c r="G56" s="61"/>
      <c r="H56" s="61"/>
    </row>
    <row r="57" spans="1:8" s="1" customFormat="1" hidden="1" x14ac:dyDescent="0.35">
      <c r="A57" s="78"/>
      <c r="B57" s="78"/>
      <c r="C57" s="78"/>
      <c r="D57" s="78"/>
      <c r="E57" s="78"/>
      <c r="F57" s="78"/>
      <c r="G57" s="61"/>
      <c r="H57" s="61"/>
    </row>
    <row r="58" spans="1:8" s="1" customFormat="1" hidden="1" x14ac:dyDescent="0.35">
      <c r="A58" s="78"/>
      <c r="B58" s="78"/>
      <c r="C58" s="78"/>
      <c r="D58" s="78"/>
      <c r="E58" s="78"/>
      <c r="F58" s="78"/>
      <c r="G58" s="61"/>
      <c r="H58" s="61"/>
    </row>
    <row r="59" spans="1:8" s="1" customFormat="1" hidden="1" x14ac:dyDescent="0.35">
      <c r="A59" s="78"/>
      <c r="B59" s="78"/>
      <c r="C59" s="78"/>
      <c r="D59" s="78"/>
      <c r="E59" s="78"/>
      <c r="F59" s="78"/>
      <c r="G59" s="61"/>
      <c r="H59" s="61"/>
    </row>
    <row r="60" spans="1:8" s="1" customFormat="1" hidden="1" x14ac:dyDescent="0.35">
      <c r="A60" s="78"/>
      <c r="B60" s="78"/>
      <c r="C60" s="78"/>
      <c r="D60" s="78"/>
      <c r="E60" s="78"/>
      <c r="F60" s="78"/>
      <c r="G60" s="61"/>
      <c r="H60" s="61"/>
    </row>
    <row r="61" spans="1:8" s="1" customFormat="1" hidden="1" x14ac:dyDescent="0.35">
      <c r="A61" s="78"/>
      <c r="B61" s="78"/>
      <c r="C61" s="78"/>
      <c r="D61" s="78"/>
      <c r="E61" s="78"/>
      <c r="F61" s="78"/>
      <c r="G61" s="61"/>
      <c r="H61" s="61"/>
    </row>
    <row r="62" spans="1:8" s="1" customFormat="1" hidden="1" x14ac:dyDescent="0.35">
      <c r="A62" s="78"/>
      <c r="B62" s="78"/>
      <c r="C62" s="78"/>
      <c r="D62" s="78"/>
      <c r="E62" s="78"/>
      <c r="F62" s="78"/>
      <c r="G62" s="61"/>
      <c r="H62" s="61"/>
    </row>
    <row r="63" spans="1:8" s="1" customFormat="1" hidden="1" x14ac:dyDescent="0.35">
      <c r="A63" s="78"/>
      <c r="B63" s="78"/>
      <c r="C63" s="78"/>
      <c r="D63" s="78"/>
      <c r="E63" s="78"/>
      <c r="F63" s="78"/>
      <c r="G63" s="61"/>
      <c r="H63" s="61"/>
    </row>
    <row r="64" spans="1:8" s="1" customFormat="1" hidden="1" x14ac:dyDescent="0.35">
      <c r="A64" s="78"/>
      <c r="B64" s="78"/>
      <c r="C64" s="78"/>
      <c r="D64" s="78"/>
      <c r="E64" s="78"/>
      <c r="F64" s="78"/>
      <c r="G64" s="61"/>
      <c r="H64" s="61"/>
    </row>
    <row r="65" spans="1:8" s="1" customFormat="1" hidden="1" x14ac:dyDescent="0.35">
      <c r="A65" s="78"/>
      <c r="B65" s="78"/>
      <c r="C65" s="78"/>
      <c r="D65" s="78"/>
      <c r="E65" s="78"/>
      <c r="F65" s="78"/>
      <c r="G65" s="61"/>
      <c r="H65" s="61"/>
    </row>
    <row r="66" spans="1:8" s="1" customFormat="1" hidden="1" x14ac:dyDescent="0.35">
      <c r="A66" s="78"/>
      <c r="B66" s="78"/>
      <c r="C66" s="78"/>
      <c r="D66" s="78"/>
      <c r="E66" s="78"/>
      <c r="F66" s="78"/>
      <c r="G66" s="61"/>
      <c r="H66" s="61"/>
    </row>
    <row r="67" spans="1:8" s="1" customFormat="1" hidden="1" x14ac:dyDescent="0.35">
      <c r="A67" s="78"/>
      <c r="B67" s="78"/>
      <c r="C67" s="78"/>
      <c r="D67" s="78"/>
      <c r="E67" s="78"/>
      <c r="F67" s="78"/>
      <c r="G67" s="61"/>
      <c r="H67" s="61"/>
    </row>
    <row r="68" spans="1:8" s="1" customFormat="1" hidden="1" x14ac:dyDescent="0.35">
      <c r="A68" s="78"/>
      <c r="B68" s="78"/>
      <c r="C68" s="78"/>
      <c r="D68" s="78"/>
      <c r="E68" s="78"/>
      <c r="F68" s="78"/>
      <c r="G68" s="61"/>
      <c r="H68" s="61"/>
    </row>
    <row r="69" spans="1:8" s="1" customFormat="1" hidden="1" x14ac:dyDescent="0.35">
      <c r="A69" s="78"/>
      <c r="B69" s="78"/>
      <c r="C69" s="78"/>
      <c r="D69" s="78"/>
      <c r="E69" s="78"/>
      <c r="F69" s="78"/>
      <c r="G69" s="61"/>
      <c r="H69" s="61"/>
    </row>
    <row r="70" spans="1:8" s="1" customFormat="1" hidden="1" x14ac:dyDescent="0.35">
      <c r="A70" s="78"/>
      <c r="B70" s="78"/>
      <c r="C70" s="78"/>
      <c r="D70" s="78"/>
      <c r="E70" s="78"/>
      <c r="F70" s="78"/>
      <c r="G70" s="61"/>
      <c r="H70" s="61"/>
    </row>
    <row r="71" spans="1:8" s="1" customFormat="1" hidden="1" x14ac:dyDescent="0.35">
      <c r="A71" s="78"/>
      <c r="B71" s="78"/>
      <c r="C71" s="78"/>
      <c r="D71" s="78"/>
      <c r="E71" s="78"/>
      <c r="F71" s="78"/>
      <c r="G71" s="61"/>
      <c r="H71" s="61"/>
    </row>
    <row r="72" spans="1:8" s="1" customFormat="1" hidden="1" x14ac:dyDescent="0.35">
      <c r="A72" s="78"/>
      <c r="B72" s="78"/>
      <c r="C72" s="78"/>
      <c r="D72" s="78"/>
      <c r="E72" s="78"/>
      <c r="F72" s="78"/>
      <c r="G72" s="61"/>
      <c r="H72" s="61"/>
    </row>
    <row r="73" spans="1:8" s="1" customFormat="1" hidden="1" x14ac:dyDescent="0.35">
      <c r="A73" s="78"/>
      <c r="B73" s="78"/>
      <c r="C73" s="78"/>
      <c r="D73" s="78"/>
      <c r="E73" s="78"/>
      <c r="F73" s="78"/>
      <c r="G73" s="61"/>
      <c r="H73" s="61"/>
    </row>
    <row r="74" spans="1:8" s="1" customFormat="1" hidden="1" x14ac:dyDescent="0.35">
      <c r="A74" s="78"/>
      <c r="B74" s="78"/>
      <c r="C74" s="78"/>
      <c r="D74" s="78"/>
      <c r="E74" s="78"/>
      <c r="F74" s="78"/>
      <c r="G74" s="61"/>
      <c r="H74" s="61"/>
    </row>
    <row r="75" spans="1:8" s="1" customFormat="1" hidden="1" x14ac:dyDescent="0.35">
      <c r="A75" s="78"/>
      <c r="B75" s="78"/>
      <c r="C75" s="78"/>
      <c r="D75" s="78"/>
      <c r="E75" s="78"/>
      <c r="F75" s="78"/>
      <c r="G75" s="61"/>
      <c r="H75" s="61"/>
    </row>
    <row r="76" spans="1:8" s="1" customFormat="1" hidden="1" x14ac:dyDescent="0.35">
      <c r="A76" s="78"/>
      <c r="B76" s="78"/>
      <c r="C76" s="78"/>
      <c r="D76" s="78"/>
      <c r="E76" s="78"/>
      <c r="F76" s="78"/>
      <c r="G76" s="61"/>
      <c r="H76" s="61"/>
    </row>
    <row r="77" spans="1:8" s="1" customFormat="1" hidden="1" x14ac:dyDescent="0.35">
      <c r="A77" s="78"/>
      <c r="B77" s="78"/>
      <c r="C77" s="78"/>
      <c r="D77" s="78"/>
      <c r="E77" s="78"/>
      <c r="F77" s="78"/>
      <c r="G77" s="61"/>
      <c r="H77" s="61"/>
    </row>
    <row r="78" spans="1:8" s="1" customFormat="1" hidden="1" x14ac:dyDescent="0.35">
      <c r="A78" s="78"/>
      <c r="B78" s="78"/>
      <c r="C78" s="78"/>
      <c r="D78" s="78"/>
      <c r="E78" s="78"/>
      <c r="F78" s="78"/>
      <c r="G78" s="61"/>
      <c r="H78" s="61"/>
    </row>
    <row r="79" spans="1:8" s="1" customFormat="1" hidden="1" x14ac:dyDescent="0.35">
      <c r="A79" s="78"/>
      <c r="B79" s="78"/>
      <c r="C79" s="78"/>
      <c r="D79" s="78"/>
      <c r="E79" s="78"/>
      <c r="F79" s="78"/>
      <c r="G79" s="61"/>
      <c r="H79" s="61"/>
    </row>
    <row r="80" spans="1:8" s="1" customFormat="1" hidden="1" x14ac:dyDescent="0.35">
      <c r="A80" s="78"/>
      <c r="B80" s="78"/>
      <c r="C80" s="78"/>
      <c r="D80" s="78"/>
      <c r="E80" s="78"/>
      <c r="F80" s="78"/>
      <c r="G80" s="61"/>
      <c r="H80" s="61"/>
    </row>
    <row r="81" spans="1:8" x14ac:dyDescent="0.35">
      <c r="A81" s="22" t="s">
        <v>44</v>
      </c>
      <c r="B81" s="63"/>
      <c r="C81" s="63"/>
      <c r="D81" s="63"/>
      <c r="E81" s="63"/>
      <c r="F81" s="63"/>
      <c r="G81" s="79"/>
      <c r="H81" s="79"/>
    </row>
    <row r="82" spans="1:8" x14ac:dyDescent="0.35">
      <c r="A82" s="19"/>
      <c r="B82" s="62"/>
      <c r="C82" s="62"/>
      <c r="D82" s="68" t="s">
        <v>45</v>
      </c>
      <c r="E82" s="68" t="s">
        <v>7</v>
      </c>
      <c r="F82" s="62"/>
      <c r="G82" s="79"/>
      <c r="H82" s="79"/>
    </row>
    <row r="83" spans="1:8" x14ac:dyDescent="0.35">
      <c r="A83" s="62" t="s">
        <v>46</v>
      </c>
      <c r="B83" s="80">
        <v>0</v>
      </c>
      <c r="C83" s="36" t="s">
        <v>47</v>
      </c>
      <c r="D83" s="81">
        <f>IF($C$7="Ja",$B$83*D6*$D$7,$B$83*D6)</f>
        <v>0</v>
      </c>
      <c r="E83" s="81">
        <f>IF($C$7="Ja",$B$83*E6*$D$7,$B$83*E6)</f>
        <v>0</v>
      </c>
      <c r="F83" s="82" t="s">
        <v>48</v>
      </c>
      <c r="G83" s="79"/>
      <c r="H83" s="79"/>
    </row>
    <row r="84" spans="1:8" x14ac:dyDescent="0.35">
      <c r="A84" s="37" t="s">
        <v>49</v>
      </c>
      <c r="B84" s="83">
        <f>B83*0.8</f>
        <v>0</v>
      </c>
      <c r="C84" s="36" t="s">
        <v>50</v>
      </c>
      <c r="D84" s="83">
        <f>D83*0.8</f>
        <v>0</v>
      </c>
      <c r="E84" s="83">
        <f>E83*0.8</f>
        <v>0</v>
      </c>
      <c r="F84" s="82" t="s">
        <v>48</v>
      </c>
      <c r="G84" s="79"/>
      <c r="H84" s="79"/>
    </row>
    <row r="85" spans="1:8" x14ac:dyDescent="0.35">
      <c r="A85" s="62"/>
      <c r="B85" s="62"/>
      <c r="C85" s="62"/>
      <c r="D85" s="34"/>
      <c r="E85" s="62"/>
      <c r="F85" s="48" t="s">
        <v>100</v>
      </c>
      <c r="G85" s="79"/>
      <c r="H85" s="79"/>
    </row>
    <row r="86" spans="1:8" x14ac:dyDescent="0.35">
      <c r="A86" s="62"/>
      <c r="B86" s="62"/>
      <c r="C86" s="62"/>
      <c r="D86" s="62"/>
      <c r="E86" s="62"/>
      <c r="F86" s="48" t="s">
        <v>51</v>
      </c>
      <c r="G86" s="79"/>
      <c r="H86" s="79"/>
    </row>
    <row r="87" spans="1:8" x14ac:dyDescent="0.35"/>
  </sheetData>
  <dataConsolidate/>
  <mergeCells count="2">
    <mergeCell ref="A1:F1"/>
    <mergeCell ref="A10:C10"/>
  </mergeCells>
  <conditionalFormatting sqref="F4 E5">
    <cfRule type="expression" dxfId="13" priority="16">
      <formula>IF($C$6="Selskab",TRUE,FALSE)</formula>
    </cfRule>
  </conditionalFormatting>
  <conditionalFormatting sqref="D7:E7">
    <cfRule type="expression" dxfId="12" priority="15">
      <formula>IF($C$7="Nej",TRUE,FALSE)</formula>
    </cfRule>
  </conditionalFormatting>
  <conditionalFormatting sqref="D4:F4 D6:E6 E5:F5">
    <cfRule type="expression" dxfId="11" priority="14">
      <formula>IF($C$6="Selskab",TRUE,FALSE)</formula>
    </cfRule>
  </conditionalFormatting>
  <conditionalFormatting sqref="F6">
    <cfRule type="expression" dxfId="10" priority="13">
      <formula>"$B$6=ApS"</formula>
    </cfRule>
  </conditionalFormatting>
  <conditionalFormatting sqref="F6">
    <cfRule type="aboveAverage" dxfId="9" priority="12" aboveAverage="0"/>
  </conditionalFormatting>
  <conditionalFormatting sqref="F6">
    <cfRule type="expression" dxfId="8" priority="11">
      <formula>IF($C$6="Selskab",TRUE,FALSE)</formula>
    </cfRule>
  </conditionalFormatting>
  <conditionalFormatting sqref="C6:C7">
    <cfRule type="expression" dxfId="7" priority="62">
      <formula>$C$6=Selskab+#REF!</formula>
    </cfRule>
    <cfRule type="expression" priority="63">
      <formula>IF($C$6=Selskab,#REF!,"")</formula>
    </cfRule>
  </conditionalFormatting>
  <conditionalFormatting sqref="A85:C85 E85 A81:F82">
    <cfRule type="expression" dxfId="5" priority="7">
      <formula>IF($C$6="Selskab",TRUE,FALSE)</formula>
    </cfRule>
  </conditionalFormatting>
  <conditionalFormatting sqref="A83:B84 D83:F84">
    <cfRule type="expression" dxfId="4" priority="5">
      <formula>IF($C$6="Selskab",TRUE,FALSE)</formula>
    </cfRule>
  </conditionalFormatting>
  <conditionalFormatting sqref="D83:E84">
    <cfRule type="expression" dxfId="3" priority="4">
      <formula>IF($C$6="Selskab",TRUE,FALSE)</formula>
    </cfRule>
  </conditionalFormatting>
  <conditionalFormatting sqref="B84">
    <cfRule type="expression" dxfId="2" priority="3">
      <formula>IF($C$6="Selskab",TRUE,FALSE)</formula>
    </cfRule>
  </conditionalFormatting>
  <conditionalFormatting sqref="C8">
    <cfRule type="expression" dxfId="1" priority="2">
      <formula>IF(AND($C$5=2013,OR(IF(#REF!="Månedlig",#REF!="Januar",FALSE),IF(#REF!="Kvartalsvis",#REF!="1. kvartal",FALSE),IF(#REF!="Halvårlig",#REF!="1. halvår",FALSE))),"Falsk","Sand")</formula>
    </cfRule>
  </conditionalFormatting>
  <conditionalFormatting sqref="C83:C84">
    <cfRule type="expression" dxfId="0" priority="1">
      <formula>IF($C$6="Selskab",TRUE,FALSE)</formula>
    </cfRule>
  </conditionalFormatting>
  <dataValidations count="2">
    <dataValidation type="list" allowBlank="1" showInputMessage="1" showErrorMessage="1" sqref="C6" xr:uid="{00000000-0002-0000-0000-000001000000}">
      <formula1>"Selskab,Personlig"</formula1>
    </dataValidation>
    <dataValidation type="list" allowBlank="1" showInputMessage="1" showErrorMessage="1" sqref="C7" xr:uid="{00000000-0002-0000-0000-000006000000}">
      <formula1>"Nej,Ja"</formula1>
    </dataValidation>
  </dataValidations>
  <pageMargins left="0.70866141732283472" right="0.70866141732283472" top="0.94488188976377963" bottom="0.74803149606299213" header="0.31496062992125984" footer="0.31496062992125984"/>
  <pageSetup paperSize="9" scale="97" orientation="portrait" r:id="rId1"/>
  <headerFooter>
    <oddHeader>&amp;R&amp;"Trebuchet MS,Normal"&amp;10Side &amp;P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'Vejledning og satser'!$C$37:$G$37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F19"/>
  <sheetViews>
    <sheetView showGridLines="0" showRowColHeaders="0" zoomScale="110" zoomScaleNormal="110" workbookViewId="0">
      <selection activeCell="A5" sqref="A5"/>
    </sheetView>
  </sheetViews>
  <sheetFormatPr defaultColWidth="0" defaultRowHeight="14.4" zeroHeight="1" x14ac:dyDescent="0.3"/>
  <cols>
    <col min="1" max="1" width="11.109375" customWidth="1"/>
    <col min="2" max="6" width="9.109375" customWidth="1"/>
    <col min="7" max="16384" width="9.109375" hidden="1"/>
  </cols>
  <sheetData>
    <row r="1" spans="1:6" ht="18" x14ac:dyDescent="0.35">
      <c r="A1" s="89" t="s">
        <v>52</v>
      </c>
      <c r="B1" s="89"/>
      <c r="C1" s="89"/>
      <c r="D1" s="89"/>
      <c r="E1" s="89"/>
      <c r="F1" s="89"/>
    </row>
    <row r="2" spans="1:6" x14ac:dyDescent="0.3">
      <c r="A2" s="3" t="s">
        <v>53</v>
      </c>
      <c r="B2" s="13" t="str">
        <f>LEFT('Beregning af godtgørelse'!C5,4)</f>
        <v>2023</v>
      </c>
      <c r="C2" s="2"/>
      <c r="D2" s="2"/>
      <c r="E2" s="2"/>
      <c r="F2" s="2"/>
    </row>
    <row r="3" spans="1:6" ht="15" x14ac:dyDescent="0.35">
      <c r="A3" s="84"/>
      <c r="B3" s="84" t="s">
        <v>54</v>
      </c>
      <c r="C3" s="84" t="s">
        <v>22</v>
      </c>
      <c r="D3" s="84" t="s">
        <v>25</v>
      </c>
      <c r="E3" s="84" t="s">
        <v>27</v>
      </c>
      <c r="F3" s="2"/>
    </row>
    <row r="4" spans="1:6" ht="15" x14ac:dyDescent="0.35">
      <c r="A4" s="84" t="s">
        <v>13</v>
      </c>
      <c r="B4" s="85"/>
      <c r="C4" s="85"/>
      <c r="D4" s="85"/>
      <c r="E4" s="85"/>
      <c r="F4" s="2"/>
    </row>
    <row r="5" spans="1:6" ht="15" x14ac:dyDescent="0.35">
      <c r="A5" s="84" t="s">
        <v>55</v>
      </c>
      <c r="B5" s="86"/>
      <c r="C5" s="86"/>
      <c r="D5" s="86"/>
      <c r="E5" s="86"/>
      <c r="F5" s="2"/>
    </row>
    <row r="6" spans="1:6" ht="15" x14ac:dyDescent="0.35">
      <c r="A6" s="84" t="s">
        <v>56</v>
      </c>
      <c r="B6" s="85"/>
      <c r="C6" s="85"/>
      <c r="D6" s="85"/>
      <c r="E6" s="85"/>
      <c r="F6" s="2"/>
    </row>
    <row r="7" spans="1:6" ht="15" x14ac:dyDescent="0.35">
      <c r="A7" s="84" t="s">
        <v>57</v>
      </c>
      <c r="B7" s="86"/>
      <c r="C7" s="86"/>
      <c r="D7" s="86"/>
      <c r="E7" s="86"/>
      <c r="F7" s="2"/>
    </row>
    <row r="8" spans="1:6" x14ac:dyDescent="0.3">
      <c r="A8" s="2"/>
      <c r="B8" s="2"/>
      <c r="C8" s="2"/>
      <c r="D8" s="2"/>
      <c r="E8" s="2"/>
      <c r="F8" s="2"/>
    </row>
    <row r="9" spans="1:6" x14ac:dyDescent="0.3">
      <c r="A9" s="3" t="s">
        <v>58</v>
      </c>
      <c r="B9" s="14" t="str">
        <f>IF(SUM(B4:B7)&gt;0,SUM(B4:B7),"0")</f>
        <v>0</v>
      </c>
      <c r="C9" s="14" t="str">
        <f>IF(SUM(C4:C7)&gt;0,SUM(C4:C7),"0")</f>
        <v>0</v>
      </c>
      <c r="D9" s="14" t="str">
        <f>IF(SUM(D4:D7)&gt;0,SUM(D4:D7),"0")</f>
        <v>0</v>
      </c>
      <c r="E9" s="14" t="str">
        <f>IF(SUM(E4:E7)&gt;0,SUM(E4:E7),"0")</f>
        <v>0</v>
      </c>
      <c r="F9" s="2"/>
    </row>
    <row r="10" spans="1:6" x14ac:dyDescent="0.3">
      <c r="A10" s="2"/>
      <c r="B10" s="2"/>
      <c r="C10" s="2"/>
      <c r="D10" s="2"/>
      <c r="E10" s="2"/>
      <c r="F10" s="2"/>
    </row>
    <row r="11" spans="1:6" hidden="1" x14ac:dyDescent="0.3">
      <c r="A11" s="2"/>
      <c r="B11" s="2"/>
      <c r="C11" s="2"/>
      <c r="D11" s="2"/>
      <c r="E11" s="2"/>
      <c r="F11" s="2"/>
    </row>
    <row r="12" spans="1:6" s="4" customFormat="1" hidden="1" x14ac:dyDescent="0.3"/>
    <row r="13" spans="1:6" s="4" customFormat="1" hidden="1" x14ac:dyDescent="0.3"/>
    <row r="14" spans="1:6" s="4" customFormat="1" hidden="1" x14ac:dyDescent="0.3"/>
    <row r="15" spans="1:6" s="4" customFormat="1" hidden="1" x14ac:dyDescent="0.3"/>
    <row r="16" spans="1:6" s="4" customFormat="1" hidden="1" x14ac:dyDescent="0.3"/>
    <row r="17" s="4" customFormat="1" hidden="1" x14ac:dyDescent="0.3"/>
    <row r="18" s="4" customFormat="1" hidden="1" x14ac:dyDescent="0.3"/>
    <row r="19" s="4" customFormat="1" hidden="1" x14ac:dyDescent="0.3"/>
  </sheetData>
  <mergeCells count="1">
    <mergeCell ref="A1:F1"/>
  </mergeCells>
  <pageMargins left="0.70866141732283472" right="0.70866141732283472" top="0.94488188976377963" bottom="0.74803149606299213" header="0.31496062992125984" footer="0.31496062992125984"/>
  <pageSetup paperSize="9" scale="97" orientation="portrait" r:id="rId1"/>
  <headerFooter>
    <oddHeader>&amp;R&amp;"Trebuchet MS,Normal"&amp;10Side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K60"/>
  <sheetViews>
    <sheetView showGridLines="0" showWhiteSpace="0" topLeftCell="A25" zoomScaleNormal="100" workbookViewId="0">
      <selection activeCell="H38" sqref="H38"/>
    </sheetView>
  </sheetViews>
  <sheetFormatPr defaultColWidth="0" defaultRowHeight="14.4" zeroHeight="1" x14ac:dyDescent="0.3"/>
  <cols>
    <col min="1" max="1" width="4.44140625" customWidth="1"/>
    <col min="2" max="2" width="7.88671875" customWidth="1"/>
    <col min="3" max="3" width="7.44140625" customWidth="1"/>
    <col min="4" max="4" width="8.44140625" customWidth="1"/>
    <col min="5" max="6" width="7.44140625" customWidth="1"/>
    <col min="7" max="7" width="7.5546875" customWidth="1"/>
    <col min="8" max="8" width="9.5546875" customWidth="1"/>
    <col min="9" max="9" width="18.109375" customWidth="1"/>
    <col min="10" max="10" width="7.44140625" customWidth="1"/>
    <col min="11" max="11" width="0" hidden="1" customWidth="1"/>
    <col min="12" max="16384" width="9.109375" hidden="1"/>
  </cols>
  <sheetData>
    <row r="1" spans="1:10" x14ac:dyDescent="0.3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3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</row>
    <row r="3" spans="1:10" ht="6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2" t="s">
        <v>61</v>
      </c>
      <c r="B4" s="2" t="s">
        <v>62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2" t="s">
        <v>63</v>
      </c>
      <c r="B5" s="2" t="s">
        <v>64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2" t="s">
        <v>65</v>
      </c>
      <c r="B6" s="2" t="s">
        <v>66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2"/>
      <c r="B7" s="50" t="s">
        <v>67</v>
      </c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50" t="s">
        <v>68</v>
      </c>
      <c r="C8" s="2"/>
      <c r="D8" s="2"/>
      <c r="E8" s="2"/>
      <c r="F8" s="2"/>
      <c r="G8" s="2"/>
      <c r="H8" s="2"/>
      <c r="I8" s="2"/>
      <c r="J8" s="2"/>
    </row>
    <row r="9" spans="1:10" ht="6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 t="s">
        <v>69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 t="s">
        <v>70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 t="s">
        <v>71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6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 t="s">
        <v>72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6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2" t="s">
        <v>73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2" t="s">
        <v>74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">
      <c r="A19" s="2" t="s">
        <v>75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">
      <c r="A20" s="2" t="s">
        <v>76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">
      <c r="A21" s="2" t="s">
        <v>77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3">
      <c r="A23" s="25" t="s">
        <v>78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3">
      <c r="A24" s="2" t="s">
        <v>79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 t="s">
        <v>80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 t="s">
        <v>81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6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 t="s">
        <v>82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 t="s">
        <v>83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 t="s">
        <v>84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5" t="s">
        <v>85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 t="s">
        <v>86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 t="s">
        <v>87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4" customFormat="1" x14ac:dyDescent="0.3">
      <c r="A35" s="5" t="s">
        <v>88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s="4" customFormat="1" ht="24.75" customHeight="1" x14ac:dyDescent="0.3">
      <c r="A36" s="11" t="s">
        <v>89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s="4" customFormat="1" ht="15" x14ac:dyDescent="0.35">
      <c r="A37" s="7"/>
      <c r="B37" s="40"/>
      <c r="C37" s="55" t="s">
        <v>90</v>
      </c>
      <c r="D37" s="91" t="s">
        <v>91</v>
      </c>
      <c r="E37" s="47" t="s">
        <v>5</v>
      </c>
      <c r="F37" s="47" t="s">
        <v>96</v>
      </c>
      <c r="G37" s="47" t="s">
        <v>97</v>
      </c>
      <c r="H37" s="6"/>
      <c r="I37" s="43"/>
      <c r="J37" s="43"/>
    </row>
    <row r="38" spans="1:10" s="4" customFormat="1" ht="15" x14ac:dyDescent="0.35">
      <c r="A38" s="8" t="s">
        <v>92</v>
      </c>
      <c r="B38" s="41"/>
      <c r="C38" s="56">
        <v>89.9</v>
      </c>
      <c r="D38" s="93">
        <v>75.900000000000006</v>
      </c>
      <c r="E38" s="51">
        <v>71.900000000000006</v>
      </c>
      <c r="F38" s="51">
        <v>0.4</v>
      </c>
      <c r="G38" s="51">
        <v>69.3</v>
      </c>
      <c r="H38" s="39"/>
      <c r="I38" s="44"/>
      <c r="J38" s="44"/>
    </row>
    <row r="39" spans="1:10" s="4" customFormat="1" ht="15" x14ac:dyDescent="0.35">
      <c r="A39" s="9" t="s">
        <v>93</v>
      </c>
      <c r="B39" s="41"/>
      <c r="C39" s="57">
        <v>7.1400000000000005E-2</v>
      </c>
      <c r="D39" s="94">
        <v>7.1400000000000005E-2</v>
      </c>
      <c r="E39" s="54">
        <v>7.1400000000000005E-2</v>
      </c>
      <c r="F39" s="54">
        <v>7.0400000000000004E-2</v>
      </c>
      <c r="G39" s="54">
        <v>7.0400000000000004E-2</v>
      </c>
      <c r="H39" s="52"/>
      <c r="I39" s="45">
        <v>0.14799999999999999</v>
      </c>
      <c r="J39" s="45">
        <v>0.14799999999999999</v>
      </c>
    </row>
    <row r="40" spans="1:10" s="4" customFormat="1" ht="15" x14ac:dyDescent="0.35">
      <c r="A40" s="10" t="s">
        <v>94</v>
      </c>
      <c r="B40" s="42"/>
      <c r="C40" s="58">
        <v>6.37</v>
      </c>
      <c r="D40" s="95">
        <v>6.37</v>
      </c>
      <c r="E40" s="53">
        <v>6.37</v>
      </c>
      <c r="F40" s="53">
        <v>6.37</v>
      </c>
      <c r="G40" s="53">
        <v>6.37</v>
      </c>
      <c r="H40" s="39"/>
      <c r="I40" s="43">
        <v>6.13</v>
      </c>
      <c r="J40" s="45">
        <v>0.14799999999999999</v>
      </c>
    </row>
    <row r="41" spans="1:10" s="4" customFormat="1" ht="12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43"/>
    </row>
    <row r="42" spans="1:10" x14ac:dyDescent="0.3">
      <c r="A42" s="26" t="s">
        <v>95</v>
      </c>
      <c r="B42" s="2"/>
      <c r="C42" s="2"/>
      <c r="D42" s="2"/>
      <c r="E42" s="2"/>
      <c r="F42" s="2"/>
      <c r="G42" s="2"/>
      <c r="H42" s="2"/>
      <c r="I42" s="2"/>
      <c r="J42" s="46"/>
    </row>
    <row r="43" spans="1:10" ht="15" x14ac:dyDescent="0.35">
      <c r="A43" s="27"/>
      <c r="B43" s="40"/>
      <c r="C43" s="91" t="s">
        <v>90</v>
      </c>
      <c r="D43" s="47" t="s">
        <v>91</v>
      </c>
      <c r="E43" s="47" t="s">
        <v>5</v>
      </c>
      <c r="F43" s="91" t="s">
        <v>96</v>
      </c>
      <c r="G43" s="91" t="s">
        <v>97</v>
      </c>
      <c r="H43" s="2"/>
      <c r="I43" s="2"/>
      <c r="J43" s="46"/>
    </row>
    <row r="44" spans="1:10" ht="15" x14ac:dyDescent="0.35">
      <c r="A44" s="28" t="s">
        <v>92</v>
      </c>
      <c r="B44" s="42"/>
      <c r="C44" s="96">
        <v>89.9</v>
      </c>
      <c r="D44" s="59">
        <v>75.900000000000006</v>
      </c>
      <c r="E44" s="59">
        <v>71.900000000000006</v>
      </c>
      <c r="F44" s="92">
        <v>0.4</v>
      </c>
      <c r="G44" s="92">
        <v>69.3</v>
      </c>
      <c r="H44" s="38"/>
      <c r="I44" s="38"/>
      <c r="J44" s="46">
        <v>41.3</v>
      </c>
    </row>
    <row r="45" spans="1:10" x14ac:dyDescent="0.3">
      <c r="A45" s="2"/>
      <c r="B45" s="2"/>
      <c r="C45" s="2"/>
      <c r="D45" s="2"/>
      <c r="E45" s="2"/>
      <c r="F45" s="2"/>
      <c r="G45" s="2"/>
      <c r="H45" s="2"/>
      <c r="I45" s="2"/>
      <c r="J45" s="46"/>
    </row>
    <row r="55" x14ac:dyDescent="0.3"/>
    <row r="56" x14ac:dyDescent="0.3"/>
    <row r="57" x14ac:dyDescent="0.3"/>
    <row r="58" x14ac:dyDescent="0.3"/>
    <row r="59" x14ac:dyDescent="0.3"/>
    <row r="60" x14ac:dyDescent="0.3"/>
  </sheetData>
  <mergeCells count="1">
    <mergeCell ref="A1:J1"/>
  </mergeCells>
  <pageMargins left="0.70866141732283472" right="0.70866141732283472" top="0.94488188976377963" bottom="0.74803149606299213" header="0.31496062992125984" footer="0.31496062992125984"/>
  <pageSetup paperSize="9" scale="97" orientation="portrait" r:id="rId1"/>
  <headerFooter>
    <oddHeader>&amp;R&amp;"Trebuchet MS,Normal"&amp;10Side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e745b2dd22bf3de858ffd0e91a909f95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49c34766b2e2a3df59bd306745f5c234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>_blank</BDOTarget>
    <BDODescription xmlns="E47EE262-6282-4C42-87D6-4CDCC1CD444B">Energiafgifter</BDODescription>
    <BDOIndex xmlns="E47EE262-6282-4C42-87D6-4CDCC1CD444B">14</BDOIndex>
    <BDOToolCategory xmlns="E47EE262-6282-4C42-87D6-4CDCC1CD444B" xsi:nil="true"/>
  </documentManagement>
</p:properties>
</file>

<file path=customXml/itemProps1.xml><?xml version="1.0" encoding="utf-8"?>
<ds:datastoreItem xmlns:ds="http://schemas.openxmlformats.org/officeDocument/2006/customXml" ds:itemID="{55F711A8-4BA4-4C6F-A749-9112B717F5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7C58C-930E-4D9F-A46B-305FACD3D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9811AB-7A27-4110-9ACC-325B7CB68071}">
  <ds:schemaRefs>
    <ds:schemaRef ds:uri="http://schemas.microsoft.com/office/2006/metadata/properties"/>
    <ds:schemaRef ds:uri="http://schemas.microsoft.com/office/infopath/2007/PartnerControls"/>
    <ds:schemaRef ds:uri="E47EE262-6282-4C42-87D6-4CDCC1CD444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Beregning af godtgørelse</vt:lpstr>
      <vt:lpstr>Årsopgørelse</vt:lpstr>
      <vt:lpstr>Vejledning og satser</vt:lpstr>
      <vt:lpstr>'Vejledning og satser'!Udskriftsområde</vt:lpstr>
    </vt:vector>
  </TitlesOfParts>
  <Manager/>
  <Company>BDO ScanRevision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Godtgørelse energiafgift</dc:title>
  <dc:subject/>
  <dc:creator>Morten Krag</dc:creator>
  <cp:keywords/>
  <dc:description/>
  <cp:lastModifiedBy>Morten Sejrskilde Pedersen</cp:lastModifiedBy>
  <cp:revision/>
  <dcterms:created xsi:type="dcterms:W3CDTF">2008-09-22T08:59:07Z</dcterms:created>
  <dcterms:modified xsi:type="dcterms:W3CDTF">2023-01-10T10:30:28Z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0x0101008BD0846BB6C34A64972B201F42A0547F00444803BCDC797E4EBA7A610505BB040D</vt:lpwstr>
  </property>
</Properties>
</file>